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600" windowHeight="10035"/>
  </bookViews>
  <sheets>
    <sheet name="ProyPres2015Definit" sheetId="1" r:id="rId1"/>
  </sheets>
  <externalReferences>
    <externalReference r:id="rId2"/>
    <externalReference r:id="rId3"/>
  </externalReferences>
  <definedNames>
    <definedName name="_xlnm.Print_Area" localSheetId="0">ProyPres2015Definit!$A$2:$C$86</definedName>
  </definedNames>
  <calcPr calcId="125725"/>
</workbook>
</file>

<file path=xl/calcChain.xml><?xml version="1.0" encoding="utf-8"?>
<calcChain xmlns="http://schemas.openxmlformats.org/spreadsheetml/2006/main">
  <c r="B26" i="1"/>
  <c r="B36"/>
  <c r="B43"/>
  <c r="B61"/>
  <c r="B53"/>
  <c r="B20"/>
  <c r="B6"/>
  <c r="B33"/>
  <c r="B50"/>
  <c r="B70"/>
  <c r="B67" s="1"/>
  <c r="B66" s="1"/>
  <c r="B76"/>
  <c r="B75" s="1"/>
  <c r="B81"/>
  <c r="B80" s="1"/>
  <c r="B19" l="1"/>
  <c r="B49"/>
  <c r="B17" l="1"/>
  <c r="B86" l="1"/>
  <c r="B14" s="1"/>
</calcChain>
</file>

<file path=xl/sharedStrings.xml><?xml version="1.0" encoding="utf-8"?>
<sst xmlns="http://schemas.openxmlformats.org/spreadsheetml/2006/main" count="68" uniqueCount="64">
  <si>
    <t>Gastos Financieros ( C )</t>
  </si>
  <si>
    <t xml:space="preserve">TOTAL EGRESOS (I) + (II) </t>
  </si>
  <si>
    <t>TOTAL EGRESOS (I) + (II)</t>
  </si>
  <si>
    <t xml:space="preserve">  OTROS GASTOS</t>
  </si>
  <si>
    <t xml:space="preserve">  MOBILIARIO Y MEJORAS</t>
  </si>
  <si>
    <t xml:space="preserve">  MÁQUINAS Y EQUIPOS DE OFICINA</t>
  </si>
  <si>
    <t>INVERSIONES</t>
  </si>
  <si>
    <t>II) GASTOS DE CAPITAL</t>
  </si>
  <si>
    <t xml:space="preserve">   OTROS</t>
  </si>
  <si>
    <t xml:space="preserve">   TRADUCCIONES</t>
  </si>
  <si>
    <t xml:space="preserve">   PUBLICIDAD Y PROPAGANDA</t>
  </si>
  <si>
    <t>PREVISION OTROS GASTOS</t>
  </si>
  <si>
    <t>CONTRATOS TEMPORALES</t>
  </si>
  <si>
    <t xml:space="preserve">   GASTOS COMUNES</t>
  </si>
  <si>
    <t xml:space="preserve">   OTROS GASTOS Y SERVICIO DIVERSOS</t>
  </si>
  <si>
    <t xml:space="preserve">   SEGUROS SOBRE BIENES</t>
  </si>
  <si>
    <t xml:space="preserve">   COMUNICACIONES</t>
  </si>
  <si>
    <t>GASTOS Y SERVICIOS DIVERSOS</t>
  </si>
  <si>
    <t xml:space="preserve">   OTROS GASTOS CORRIENTES</t>
  </si>
  <si>
    <t xml:space="preserve">   VIÁTICOS</t>
  </si>
  <si>
    <t xml:space="preserve">   SEGURO DE VIAJES </t>
  </si>
  <si>
    <t xml:space="preserve">   PASAJES </t>
  </si>
  <si>
    <t>VIAJES EN MISION DE SERVICIO</t>
  </si>
  <si>
    <t>MANTENIMIENTO Y REPARACIÓN DE EQUIPOS</t>
  </si>
  <si>
    <t xml:space="preserve">   ELABORACIÓN DE ESTUDIOS</t>
  </si>
  <si>
    <t xml:space="preserve">   CONSERVACION DEL LOCAL</t>
  </si>
  <si>
    <t xml:space="preserve">   CORREO</t>
  </si>
  <si>
    <t xml:space="preserve">   SERVICIOS Y GASTOS DE FUNCIONAMIENTO</t>
  </si>
  <si>
    <t>SERVICIOS, MANTENIMIENTO Y CONSERVACION DE LA SEDE</t>
  </si>
  <si>
    <t xml:space="preserve">  CONSUMO GENERAL E INSUMOS</t>
  </si>
  <si>
    <t>SUMINISTROS</t>
  </si>
  <si>
    <t xml:space="preserve">   GASTOS DE FUNCIONAMIENTO</t>
  </si>
  <si>
    <t>JEFES/AS DEPARTAMENTO</t>
  </si>
  <si>
    <t>SECRETARIO/A EJECUTIVO/A</t>
  </si>
  <si>
    <t xml:space="preserve"> - APORTE 14% DEMAS FUNCIONARIOS</t>
  </si>
  <si>
    <t xml:space="preserve"> - APORTE 14% SECRETARIO EJECUTIVO</t>
  </si>
  <si>
    <t>CONTRIBUCIÓN PREVISIONAL</t>
  </si>
  <si>
    <t xml:space="preserve">  AYUDA PARA GASTOS DE MUDANZA</t>
  </si>
  <si>
    <t xml:space="preserve">  AYUDA PARA GASTOS DE TRASLADO</t>
  </si>
  <si>
    <t xml:space="preserve">  AYUDA DE ALQUILER</t>
  </si>
  <si>
    <t xml:space="preserve">  AYUDA ESCOLAR</t>
  </si>
  <si>
    <t>BENEFICIOS SOCIALES</t>
  </si>
  <si>
    <t xml:space="preserve"> - DEMAS FUNCIONARIOS</t>
  </si>
  <si>
    <t xml:space="preserve"> - SECRETARIO EJECUTIVO</t>
  </si>
  <si>
    <t>SEGURO MEDICO</t>
  </si>
  <si>
    <t>SAC JEFES/AS DEPARTAMENTO</t>
  </si>
  <si>
    <t>SAC SECRETARIO/A EJECUTIVO/A</t>
  </si>
  <si>
    <t>SUELDO ANUAL COMPLEMENTARIO</t>
  </si>
  <si>
    <t>SUELDOS JEFE/AS DEPARTAMENTO</t>
  </si>
  <si>
    <t>SUELDO SECRETARIO/A EJECUTIVO/A</t>
  </si>
  <si>
    <t xml:space="preserve">SUELDOS </t>
  </si>
  <si>
    <t xml:space="preserve">   GASTOS EN PERSONAL</t>
  </si>
  <si>
    <t>I) GASTOS  CORRIENTES</t>
  </si>
  <si>
    <t>E G R E S O S</t>
  </si>
  <si>
    <t xml:space="preserve">TOTAL INGRESOS </t>
  </si>
  <si>
    <t xml:space="preserve">    Venezuela</t>
  </si>
  <si>
    <t xml:space="preserve">    Uruguay</t>
  </si>
  <si>
    <t xml:space="preserve">    Paraguay</t>
  </si>
  <si>
    <t xml:space="preserve">    Brasil</t>
  </si>
  <si>
    <t xml:space="preserve">    Argentina</t>
  </si>
  <si>
    <t xml:space="preserve"> APORTES DE LOS ESTADOS PARTES</t>
  </si>
  <si>
    <t>I N G R E S O S</t>
  </si>
  <si>
    <t>IPPDH</t>
  </si>
  <si>
    <t>PRESUPUESTO DE INSTITUTO DE POLITICAS PUBLICAS DE DERECHOS HUMANOS PARA EL EJERCICIO 2015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</si>
</sst>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14">
    <font>
      <sz val="1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8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4"/>
      <color indexed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3" fontId="2" fillId="2" borderId="1" xfId="3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Protection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/>
    <xf numFmtId="3" fontId="3" fillId="2" borderId="1" xfId="3" applyNumberFormat="1" applyFont="1" applyFill="1" applyBorder="1" applyAlignment="1" applyProtection="1">
      <alignment horizontal="center"/>
    </xf>
    <xf numFmtId="3" fontId="2" fillId="2" borderId="5" xfId="0" applyNumberFormat="1" applyFont="1" applyFill="1" applyBorder="1" applyProtection="1"/>
    <xf numFmtId="3" fontId="4" fillId="0" borderId="6" xfId="3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left"/>
    </xf>
    <xf numFmtId="3" fontId="5" fillId="0" borderId="8" xfId="3" applyNumberFormat="1" applyFont="1" applyFill="1" applyBorder="1" applyAlignment="1" applyProtection="1">
      <alignment horizontal="center"/>
      <protection locked="0"/>
    </xf>
    <xf numFmtId="3" fontId="6" fillId="0" borderId="9" xfId="0" applyNumberFormat="1" applyFont="1" applyFill="1" applyBorder="1" applyProtection="1"/>
    <xf numFmtId="3" fontId="6" fillId="0" borderId="10" xfId="0" applyNumberFormat="1" applyFont="1" applyFill="1" applyBorder="1" applyProtection="1"/>
    <xf numFmtId="3" fontId="5" fillId="0" borderId="11" xfId="3" applyNumberFormat="1" applyFont="1" applyFill="1" applyBorder="1" applyAlignment="1" applyProtection="1">
      <alignment horizontal="center"/>
      <protection locked="0"/>
    </xf>
    <xf numFmtId="3" fontId="6" fillId="0" borderId="12" xfId="0" applyNumberFormat="1" applyFont="1" applyFill="1" applyBorder="1" applyProtection="1"/>
    <xf numFmtId="3" fontId="7" fillId="0" borderId="6" xfId="0" applyNumberFormat="1" applyFont="1" applyFill="1" applyBorder="1" applyProtection="1"/>
    <xf numFmtId="3" fontId="8" fillId="0" borderId="6" xfId="0" applyNumberFormat="1" applyFont="1" applyFill="1" applyBorder="1" applyAlignment="1" applyProtection="1">
      <alignment horizontal="left"/>
    </xf>
    <xf numFmtId="3" fontId="5" fillId="0" borderId="13" xfId="3" applyNumberFormat="1" applyFont="1" applyFill="1" applyBorder="1" applyAlignment="1" applyProtection="1">
      <alignment horizontal="center"/>
    </xf>
    <xf numFmtId="3" fontId="6" fillId="0" borderId="14" xfId="0" quotePrefix="1" applyNumberFormat="1" applyFont="1" applyFill="1" applyBorder="1" applyProtection="1"/>
    <xf numFmtId="3" fontId="6" fillId="0" borderId="14" xfId="0" applyNumberFormat="1" applyFont="1" applyFill="1" applyBorder="1" applyProtection="1"/>
    <xf numFmtId="3" fontId="4" fillId="0" borderId="8" xfId="3" applyNumberFormat="1" applyFont="1" applyFill="1" applyBorder="1" applyAlignment="1" applyProtection="1">
      <alignment horizontal="center"/>
    </xf>
    <xf numFmtId="3" fontId="7" fillId="0" borderId="10" xfId="0" applyNumberFormat="1" applyFont="1" applyFill="1" applyBorder="1" applyProtection="1"/>
    <xf numFmtId="3" fontId="4" fillId="0" borderId="8" xfId="3" applyNumberFormat="1" applyFont="1" applyFill="1" applyBorder="1" applyAlignment="1" applyProtection="1">
      <alignment horizontal="center"/>
      <protection locked="0"/>
    </xf>
    <xf numFmtId="3" fontId="4" fillId="0" borderId="11" xfId="3" applyNumberFormat="1" applyFont="1" applyFill="1" applyBorder="1" applyAlignment="1" applyProtection="1">
      <alignment horizontal="center"/>
    </xf>
    <xf numFmtId="3" fontId="7" fillId="0" borderId="12" xfId="0" applyNumberFormat="1" applyFont="1" applyFill="1" applyBorder="1" applyProtection="1"/>
    <xf numFmtId="3" fontId="7" fillId="0" borderId="7" xfId="0" applyNumberFormat="1" applyFont="1" applyFill="1" applyBorder="1" applyProtection="1"/>
    <xf numFmtId="0" fontId="6" fillId="0" borderId="10" xfId="0" applyFont="1" applyFill="1" applyBorder="1"/>
    <xf numFmtId="3" fontId="6" fillId="0" borderId="10" xfId="0" applyNumberFormat="1" applyFont="1" applyFill="1" applyBorder="1" applyAlignment="1" applyProtection="1">
      <alignment horizontal="left"/>
    </xf>
    <xf numFmtId="3" fontId="6" fillId="0" borderId="16" xfId="0" quotePrefix="1" applyNumberFormat="1" applyFont="1" applyFill="1" applyBorder="1" applyProtection="1"/>
    <xf numFmtId="3" fontId="8" fillId="0" borderId="15" xfId="0" applyNumberFormat="1" applyFont="1" applyFill="1" applyBorder="1" applyAlignment="1" applyProtection="1">
      <alignment horizontal="left"/>
    </xf>
    <xf numFmtId="3" fontId="4" fillId="0" borderId="0" xfId="3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Alignment="1" applyProtection="1">
      <alignment horizontal="center"/>
    </xf>
    <xf numFmtId="3" fontId="5" fillId="0" borderId="0" xfId="3" applyNumberFormat="1" applyFont="1" applyFill="1" applyBorder="1"/>
    <xf numFmtId="3" fontId="6" fillId="0" borderId="0" xfId="0" applyNumberFormat="1" applyFont="1" applyFill="1" applyBorder="1"/>
    <xf numFmtId="0" fontId="6" fillId="0" borderId="0" xfId="0" applyFont="1"/>
    <xf numFmtId="3" fontId="7" fillId="0" borderId="7" xfId="0" applyNumberFormat="1" applyFont="1" applyFill="1" applyBorder="1"/>
    <xf numFmtId="3" fontId="6" fillId="0" borderId="8" xfId="0" applyNumberFormat="1" applyFont="1" applyFill="1" applyBorder="1"/>
    <xf numFmtId="4" fontId="7" fillId="0" borderId="0" xfId="0" applyNumberFormat="1" applyFont="1"/>
    <xf numFmtId="3" fontId="6" fillId="0" borderId="11" xfId="0" applyNumberFormat="1" applyFont="1" applyFill="1" applyBorder="1"/>
    <xf numFmtId="3" fontId="7" fillId="3" borderId="6" xfId="0" applyNumberFormat="1" applyFont="1" applyFill="1" applyBorder="1"/>
    <xf numFmtId="3" fontId="9" fillId="0" borderId="18" xfId="3" applyNumberFormat="1" applyFont="1" applyFill="1" applyBorder="1" applyAlignment="1">
      <alignment horizontal="center"/>
    </xf>
    <xf numFmtId="3" fontId="7" fillId="0" borderId="18" xfId="0" applyNumberFormat="1" applyFont="1" applyFill="1" applyBorder="1" applyAlignment="1" applyProtection="1">
      <alignment horizontal="center"/>
    </xf>
    <xf numFmtId="10" fontId="7" fillId="0" borderId="0" xfId="0" applyNumberFormat="1" applyFont="1"/>
    <xf numFmtId="3" fontId="7" fillId="0" borderId="19" xfId="3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 applyProtection="1">
      <alignment horizontal="center"/>
      <protection locked="0"/>
    </xf>
    <xf numFmtId="0" fontId="11" fillId="0" borderId="20" xfId="0" applyFont="1" applyBorder="1" applyAlignment="1"/>
    <xf numFmtId="0" fontId="11" fillId="0" borderId="21" xfId="0" applyFont="1" applyBorder="1" applyAlignment="1"/>
    <xf numFmtId="0" fontId="7" fillId="0" borderId="22" xfId="0" applyFont="1" applyBorder="1" applyAlignment="1"/>
    <xf numFmtId="0" fontId="7" fillId="0" borderId="23" xfId="0" applyFont="1" applyBorder="1" applyAlignment="1"/>
    <xf numFmtId="3" fontId="6" fillId="0" borderId="24" xfId="0" applyNumberFormat="1" applyFont="1" applyFill="1" applyBorder="1" applyProtection="1"/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4" fillId="4" borderId="6" xfId="3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3" fontId="5" fillId="4" borderId="8" xfId="3" applyNumberFormat="1" applyFont="1" applyFill="1" applyBorder="1" applyAlignment="1">
      <alignment horizontal="center"/>
    </xf>
    <xf numFmtId="3" fontId="4" fillId="4" borderId="6" xfId="3" applyNumberFormat="1" applyFont="1" applyFill="1" applyBorder="1" applyAlignment="1" applyProtection="1">
      <alignment horizontal="center"/>
    </xf>
    <xf numFmtId="3" fontId="4" fillId="4" borderId="15" xfId="3" applyNumberFormat="1" applyFont="1" applyFill="1" applyBorder="1" applyAlignment="1" applyProtection="1">
      <alignment horizontal="center"/>
    </xf>
    <xf numFmtId="3" fontId="5" fillId="4" borderId="15" xfId="3" applyNumberFormat="1" applyFont="1" applyFill="1" applyBorder="1" applyAlignment="1" applyProtection="1">
      <alignment horizontal="center"/>
    </xf>
    <xf numFmtId="3" fontId="4" fillId="4" borderId="11" xfId="3" applyNumberFormat="1" applyFont="1" applyFill="1" applyBorder="1" applyAlignment="1" applyProtection="1">
      <alignment horizontal="center"/>
    </xf>
    <xf numFmtId="3" fontId="5" fillId="4" borderId="8" xfId="3" applyNumberFormat="1" applyFont="1" applyFill="1" applyBorder="1" applyAlignment="1" applyProtection="1">
      <alignment horizontal="center"/>
      <protection locked="0"/>
    </xf>
    <xf numFmtId="3" fontId="5" fillId="4" borderId="8" xfId="3" applyNumberFormat="1" applyFont="1" applyFill="1" applyBorder="1" applyAlignment="1" applyProtection="1">
      <alignment horizontal="center"/>
    </xf>
    <xf numFmtId="3" fontId="4" fillId="4" borderId="8" xfId="3" applyNumberFormat="1" applyFont="1" applyFill="1" applyBorder="1" applyAlignment="1" applyProtection="1">
      <alignment horizontal="center"/>
    </xf>
    <xf numFmtId="3" fontId="5" fillId="4" borderId="13" xfId="3" applyNumberFormat="1" applyFont="1" applyFill="1" applyBorder="1" applyAlignment="1" applyProtection="1">
      <alignment horizontal="center"/>
    </xf>
    <xf numFmtId="3" fontId="5" fillId="4" borderId="19" xfId="3" applyNumberFormat="1" applyFont="1" applyFill="1" applyBorder="1" applyAlignment="1" applyProtection="1">
      <alignment horizontal="center"/>
    </xf>
  </cellXfs>
  <cellStyles count="9">
    <cellStyle name="Euro" xfId="1"/>
    <cellStyle name="Excel Built-in Normal" xfId="2"/>
    <cellStyle name="Millares" xfId="3" builtinId="3"/>
    <cellStyle name="Normal" xfId="0" builtinId="0"/>
    <cellStyle name="Normal 2" xfId="4"/>
    <cellStyle name="Normal 2 2" xfId="5"/>
    <cellStyle name="Normal 3" xfId="6"/>
    <cellStyle name="Normal 4" xfId="7"/>
    <cellStyle name="Porcentual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MARSA~1.IPP\AppData\Local\Temp\1%20-%20Presupuesto%202014%20SM%20-%20Servicios%20personales%20-%20Reajuste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MARSA~1.IPP\AppData\Local\Temp\1-%20SM%20Proyecto%202014%20-%20Funcionamiento%20-%20GAP%20-%20Montevideo%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eldo X Sector"/>
      <sheetName val="S.Médico"/>
      <sheetName val="Escuela"/>
      <sheetName val="Alquiler"/>
      <sheetName val="Traslado"/>
      <sheetName val="Adicional"/>
      <sheetName val="Vacantes"/>
    </sheetNames>
    <sheetDataSet>
      <sheetData sheetId="0">
        <row r="85">
          <cell r="J85">
            <v>4500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yecto 14 - C RC"/>
      <sheetName val="Proyecto 14 - S RC"/>
      <sheetName val="Propuesta 2014 Comparativo"/>
      <sheetName val="Funcionamiento "/>
      <sheetName val="Anexo 12 Capacit."/>
      <sheetName val="Viajes"/>
    </sheetNames>
    <sheetDataSet>
      <sheetData sheetId="0"/>
      <sheetData sheetId="1"/>
      <sheetData sheetId="2"/>
      <sheetData sheetId="3">
        <row r="196">
          <cell r="D196">
            <v>5000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98"/>
  <sheetViews>
    <sheetView tabSelected="1" zoomScale="75" zoomScaleNormal="75" workbookViewId="0">
      <selection activeCell="B42" sqref="B42:B48"/>
    </sheetView>
  </sheetViews>
  <sheetFormatPr baseColWidth="10" defaultColWidth="9.140625" defaultRowHeight="12.75" outlineLevelRow="2"/>
  <cols>
    <col min="1" max="1" width="104.7109375" customWidth="1"/>
    <col min="2" max="2" width="36.7109375" customWidth="1"/>
    <col min="3" max="3" width="11.28515625" customWidth="1"/>
  </cols>
  <sheetData>
    <row r="1" spans="1:3" ht="18">
      <c r="A1" s="53"/>
      <c r="B1" s="53"/>
    </row>
    <row r="2" spans="1:3" ht="18">
      <c r="A2" s="49" t="s">
        <v>63</v>
      </c>
      <c r="B2" s="48"/>
    </row>
    <row r="3" spans="1:3" ht="18">
      <c r="A3" s="47"/>
      <c r="B3" s="46"/>
    </row>
    <row r="4" spans="1:3" ht="18">
      <c r="A4" s="45"/>
      <c r="B4" s="44" t="s">
        <v>62</v>
      </c>
      <c r="C4" s="43"/>
    </row>
    <row r="5" spans="1:3" ht="18.75" thickBot="1">
      <c r="A5" s="42" t="s">
        <v>61</v>
      </c>
      <c r="B5" s="41"/>
      <c r="C5" s="52"/>
    </row>
    <row r="6" spans="1:3" ht="21" outlineLevel="1" thickBot="1">
      <c r="A6" s="40" t="s">
        <v>60</v>
      </c>
      <c r="B6" s="54">
        <f>SUM(B8:B12)</f>
        <v>715908</v>
      </c>
      <c r="C6" s="35"/>
    </row>
    <row r="7" spans="1:3" ht="20.25" outlineLevel="2">
      <c r="A7" s="39"/>
      <c r="B7" s="55"/>
      <c r="C7" s="51"/>
    </row>
    <row r="8" spans="1:3" ht="20.25" outlineLevel="2">
      <c r="A8" s="37" t="s">
        <v>59</v>
      </c>
      <c r="B8" s="56">
        <v>387384</v>
      </c>
      <c r="C8" s="38"/>
    </row>
    <row r="9" spans="1:3" ht="20.25" outlineLevel="2">
      <c r="A9" s="37" t="s">
        <v>58</v>
      </c>
      <c r="B9" s="56">
        <v>155004</v>
      </c>
      <c r="C9" s="38"/>
    </row>
    <row r="10" spans="1:3" ht="20.25" outlineLevel="2">
      <c r="A10" s="37" t="s">
        <v>57</v>
      </c>
      <c r="B10" s="56">
        <v>38760</v>
      </c>
      <c r="C10" s="38"/>
    </row>
    <row r="11" spans="1:3" ht="20.25" outlineLevel="2">
      <c r="A11" s="37" t="s">
        <v>56</v>
      </c>
      <c r="B11" s="56">
        <v>38760</v>
      </c>
      <c r="C11" s="38"/>
    </row>
    <row r="12" spans="1:3" ht="20.25" outlineLevel="2">
      <c r="A12" s="37" t="s">
        <v>55</v>
      </c>
      <c r="B12" s="56">
        <v>96000</v>
      </c>
      <c r="C12" s="38"/>
    </row>
    <row r="13" spans="1:3" ht="21" outlineLevel="1" thickBot="1">
      <c r="A13" s="37"/>
      <c r="B13" s="56"/>
      <c r="C13" s="35"/>
    </row>
    <row r="14" spans="1:3" ht="21" outlineLevel="1" thickBot="1">
      <c r="A14" s="36" t="s">
        <v>54</v>
      </c>
      <c r="B14" s="57">
        <f>+B86</f>
        <v>715908</v>
      </c>
      <c r="C14" s="35"/>
    </row>
    <row r="15" spans="1:3" ht="20.25">
      <c r="A15" s="34"/>
      <c r="B15" s="33"/>
    </row>
    <row r="16" spans="1:3" ht="21" thickBot="1">
      <c r="A16" s="32" t="s">
        <v>53</v>
      </c>
      <c r="B16" s="31"/>
    </row>
    <row r="17" spans="1:2" ht="21" thickBot="1">
      <c r="A17" s="30" t="s">
        <v>52</v>
      </c>
      <c r="B17" s="58">
        <f>+B19+B49+B66</f>
        <v>688870</v>
      </c>
    </row>
    <row r="18" spans="1:2" ht="21" thickBot="1">
      <c r="A18" s="29"/>
      <c r="B18" s="59"/>
    </row>
    <row r="19" spans="1:2" ht="21" thickBot="1">
      <c r="A19" s="26" t="s">
        <v>51</v>
      </c>
      <c r="B19" s="57">
        <f>+B20+B26+B32+B36+B43</f>
        <v>456151</v>
      </c>
    </row>
    <row r="20" spans="1:2" ht="20.25" outlineLevel="1">
      <c r="A20" s="25" t="s">
        <v>50</v>
      </c>
      <c r="B20" s="60">
        <f>+B23+B24</f>
        <v>282168</v>
      </c>
    </row>
    <row r="21" spans="1:2" ht="20.25" hidden="1" outlineLevel="2">
      <c r="A21" s="13" t="s">
        <v>43</v>
      </c>
      <c r="B21" s="61">
        <v>84000</v>
      </c>
    </row>
    <row r="22" spans="1:2" ht="20.25" hidden="1" outlineLevel="2">
      <c r="A22" s="13" t="s">
        <v>42</v>
      </c>
      <c r="B22" s="61">
        <v>96144</v>
      </c>
    </row>
    <row r="23" spans="1:2" ht="20.25" outlineLevel="2">
      <c r="A23" s="13" t="s">
        <v>49</v>
      </c>
      <c r="B23" s="61">
        <v>91560</v>
      </c>
    </row>
    <row r="24" spans="1:2" ht="20.25" outlineLevel="1">
      <c r="A24" s="13" t="s">
        <v>48</v>
      </c>
      <c r="B24" s="62">
        <v>190608</v>
      </c>
    </row>
    <row r="25" spans="1:2" ht="20.25" outlineLevel="1">
      <c r="A25" s="13"/>
      <c r="B25" s="62"/>
    </row>
    <row r="26" spans="1:2" ht="20.25" outlineLevel="1">
      <c r="A26" s="22" t="s">
        <v>47</v>
      </c>
      <c r="B26" s="63">
        <f>+B29+B30</f>
        <v>23514</v>
      </c>
    </row>
    <row r="27" spans="1:2" ht="20.25" hidden="1" outlineLevel="2">
      <c r="A27" s="13" t="s">
        <v>43</v>
      </c>
      <c r="B27" s="61">
        <v>7000</v>
      </c>
    </row>
    <row r="28" spans="1:2" ht="20.25" hidden="1" outlineLevel="2">
      <c r="A28" s="13" t="s">
        <v>42</v>
      </c>
      <c r="B28" s="61">
        <v>8012</v>
      </c>
    </row>
    <row r="29" spans="1:2" ht="20.25" outlineLevel="2">
      <c r="A29" s="13" t="s">
        <v>46</v>
      </c>
      <c r="B29" s="61">
        <v>7630</v>
      </c>
    </row>
    <row r="30" spans="1:2" ht="20.25" outlineLevel="1">
      <c r="A30" s="13" t="s">
        <v>45</v>
      </c>
      <c r="B30" s="61">
        <v>15884</v>
      </c>
    </row>
    <row r="31" spans="1:2" ht="20.25" outlineLevel="1">
      <c r="A31" s="13"/>
      <c r="B31" s="61"/>
    </row>
    <row r="32" spans="1:2" ht="20.25" outlineLevel="1">
      <c r="A32" s="22" t="s">
        <v>44</v>
      </c>
      <c r="B32" s="63">
        <v>22500</v>
      </c>
    </row>
    <row r="33" spans="1:2" ht="20.25" hidden="1" outlineLevel="2">
      <c r="A33" s="13" t="s">
        <v>43</v>
      </c>
      <c r="B33" s="61">
        <f>+'[1]Sueldo X Sector'!$J$85</f>
        <v>4500</v>
      </c>
    </row>
    <row r="34" spans="1:2" ht="20.25" hidden="1" outlineLevel="2">
      <c r="A34" s="13" t="s">
        <v>42</v>
      </c>
      <c r="B34" s="61">
        <v>9000</v>
      </c>
    </row>
    <row r="35" spans="1:2" ht="20.25" outlineLevel="1" collapsed="1">
      <c r="A35" s="28"/>
      <c r="B35" s="63"/>
    </row>
    <row r="36" spans="1:2" ht="20.25" outlineLevel="1">
      <c r="A36" s="22" t="s">
        <v>41</v>
      </c>
      <c r="B36" s="63">
        <f>SUM(B37:B40)</f>
        <v>85173</v>
      </c>
    </row>
    <row r="37" spans="1:2" ht="20.25" outlineLevel="1">
      <c r="A37" s="27" t="s">
        <v>40</v>
      </c>
      <c r="B37" s="61">
        <v>9000</v>
      </c>
    </row>
    <row r="38" spans="1:2" ht="20.25" outlineLevel="1">
      <c r="A38" s="27" t="s">
        <v>39</v>
      </c>
      <c r="B38" s="61">
        <v>39173</v>
      </c>
    </row>
    <row r="39" spans="1:2" ht="20.25" outlineLevel="1">
      <c r="A39" s="27" t="s">
        <v>38</v>
      </c>
      <c r="B39" s="11">
        <v>9000</v>
      </c>
    </row>
    <row r="40" spans="1:2" ht="20.25" outlineLevel="1">
      <c r="A40" s="27" t="s">
        <v>37</v>
      </c>
      <c r="B40" s="11">
        <v>28000</v>
      </c>
    </row>
    <row r="41" spans="1:2" ht="20.25" outlineLevel="1">
      <c r="A41" s="27"/>
      <c r="B41" s="11"/>
    </row>
    <row r="42" spans="1:2" ht="20.25" outlineLevel="1">
      <c r="A42" s="27"/>
      <c r="B42" s="61"/>
    </row>
    <row r="43" spans="1:2" ht="20.25" outlineLevel="1">
      <c r="A43" s="22" t="s">
        <v>36</v>
      </c>
      <c r="B43" s="63">
        <f>+B46+B47</f>
        <v>42796</v>
      </c>
    </row>
    <row r="44" spans="1:2" ht="20.25" hidden="1" outlineLevel="2">
      <c r="A44" s="13" t="s">
        <v>35</v>
      </c>
      <c r="B44" s="61">
        <v>12740</v>
      </c>
    </row>
    <row r="45" spans="1:2" ht="20.25" hidden="1" outlineLevel="2">
      <c r="A45" s="13" t="s">
        <v>34</v>
      </c>
      <c r="B45" s="61">
        <v>14582</v>
      </c>
    </row>
    <row r="46" spans="1:2" ht="20.25" outlineLevel="1" collapsed="1">
      <c r="A46" s="13" t="s">
        <v>33</v>
      </c>
      <c r="B46" s="61">
        <v>13887</v>
      </c>
    </row>
    <row r="47" spans="1:2" ht="20.25">
      <c r="A47" s="20" t="s">
        <v>32</v>
      </c>
      <c r="B47" s="64">
        <v>28909</v>
      </c>
    </row>
    <row r="48" spans="1:2" ht="21" thickBot="1">
      <c r="A48" s="50"/>
      <c r="B48" s="65"/>
    </row>
    <row r="49" spans="1:2" ht="21" thickBot="1">
      <c r="A49" s="26" t="s">
        <v>31</v>
      </c>
      <c r="B49" s="9">
        <f>+B50+B53+B59+B61</f>
        <v>130023</v>
      </c>
    </row>
    <row r="50" spans="1:2" ht="20.25" outlineLevel="1">
      <c r="A50" s="25" t="s">
        <v>30</v>
      </c>
      <c r="B50" s="24">
        <f>+B51+B52</f>
        <v>17500</v>
      </c>
    </row>
    <row r="51" spans="1:2" ht="20.25" outlineLevel="1">
      <c r="A51" s="13" t="s">
        <v>29</v>
      </c>
      <c r="B51" s="11">
        <v>17500</v>
      </c>
    </row>
    <row r="52" spans="1:2" ht="20.25" outlineLevel="1">
      <c r="A52" s="13"/>
      <c r="B52" s="11"/>
    </row>
    <row r="53" spans="1:2" ht="20.25" outlineLevel="1">
      <c r="A53" s="22" t="s">
        <v>28</v>
      </c>
      <c r="B53" s="21">
        <f>SUM(B54:B58)</f>
        <v>58523</v>
      </c>
    </row>
    <row r="54" spans="1:2" ht="20.25" outlineLevel="1">
      <c r="A54" s="13" t="s">
        <v>27</v>
      </c>
      <c r="B54" s="11">
        <v>21179</v>
      </c>
    </row>
    <row r="55" spans="1:2" ht="20.25" outlineLevel="1">
      <c r="A55" s="13" t="s">
        <v>26</v>
      </c>
      <c r="B55" s="11">
        <v>2600</v>
      </c>
    </row>
    <row r="56" spans="1:2" ht="20.25" outlineLevel="1">
      <c r="A56" s="13" t="s">
        <v>25</v>
      </c>
      <c r="B56" s="11">
        <v>2600</v>
      </c>
    </row>
    <row r="57" spans="1:2" ht="20.25" outlineLevel="1">
      <c r="A57" s="13" t="s">
        <v>24</v>
      </c>
      <c r="B57" s="11">
        <v>32144</v>
      </c>
    </row>
    <row r="58" spans="1:2" ht="20.25" outlineLevel="1">
      <c r="A58" s="13"/>
      <c r="B58" s="11"/>
    </row>
    <row r="59" spans="1:2" ht="20.25" outlineLevel="1">
      <c r="A59" s="22" t="s">
        <v>23</v>
      </c>
      <c r="B59" s="23">
        <v>3000</v>
      </c>
    </row>
    <row r="60" spans="1:2" ht="20.25" outlineLevel="1">
      <c r="A60" s="13"/>
      <c r="B60" s="21"/>
    </row>
    <row r="61" spans="1:2" ht="20.25" outlineLevel="1">
      <c r="A61" s="22" t="s">
        <v>22</v>
      </c>
      <c r="B61" s="21">
        <f>+B62+B64+B63</f>
        <v>51000</v>
      </c>
    </row>
    <row r="62" spans="1:2" ht="20.25" outlineLevel="1">
      <c r="A62" s="13" t="s">
        <v>21</v>
      </c>
      <c r="B62" s="11">
        <v>24000</v>
      </c>
    </row>
    <row r="63" spans="1:2" ht="20.25" outlineLevel="1">
      <c r="A63" s="13" t="s">
        <v>20</v>
      </c>
      <c r="B63" s="11">
        <v>9000</v>
      </c>
    </row>
    <row r="64" spans="1:2" ht="20.25" outlineLevel="1">
      <c r="A64" s="13" t="s">
        <v>19</v>
      </c>
      <c r="B64" s="11">
        <v>18000</v>
      </c>
    </row>
    <row r="65" spans="1:2" ht="21" thickBot="1">
      <c r="A65" s="20"/>
      <c r="B65" s="18"/>
    </row>
    <row r="66" spans="1:2" ht="21" thickBot="1">
      <c r="A66" s="26" t="s">
        <v>18</v>
      </c>
      <c r="B66" s="9">
        <f>+B67+B73+B75</f>
        <v>102696</v>
      </c>
    </row>
    <row r="67" spans="1:2" ht="20.25" outlineLevel="1">
      <c r="A67" s="25" t="s">
        <v>17</v>
      </c>
      <c r="B67" s="24">
        <f>+SUM(B68:B71)</f>
        <v>41253</v>
      </c>
    </row>
    <row r="68" spans="1:2" ht="20.25" outlineLevel="1">
      <c r="A68" s="13" t="s">
        <v>16</v>
      </c>
      <c r="B68" s="11">
        <v>15000</v>
      </c>
    </row>
    <row r="69" spans="1:2" ht="20.25" outlineLevel="1">
      <c r="A69" s="13" t="s">
        <v>15</v>
      </c>
      <c r="B69" s="11">
        <v>5000</v>
      </c>
    </row>
    <row r="70" spans="1:2" ht="20.25" outlineLevel="1">
      <c r="A70" s="13" t="s">
        <v>14</v>
      </c>
      <c r="B70" s="11">
        <f>3000+8820</f>
        <v>11820</v>
      </c>
    </row>
    <row r="71" spans="1:2" ht="21.75" customHeight="1" outlineLevel="1">
      <c r="A71" s="13" t="s">
        <v>13</v>
      </c>
      <c r="B71" s="11">
        <v>9433</v>
      </c>
    </row>
    <row r="72" spans="1:2" ht="20.25" outlineLevel="1">
      <c r="A72" s="13"/>
      <c r="B72" s="21"/>
    </row>
    <row r="73" spans="1:2" ht="19.5" customHeight="1" outlineLevel="1">
      <c r="A73" s="22" t="s">
        <v>12</v>
      </c>
      <c r="B73" s="23">
        <v>47943</v>
      </c>
    </row>
    <row r="74" spans="1:2" ht="20.25" outlineLevel="1">
      <c r="A74" s="13"/>
      <c r="B74" s="21"/>
    </row>
    <row r="75" spans="1:2" ht="20.25" outlineLevel="1">
      <c r="A75" s="22" t="s">
        <v>11</v>
      </c>
      <c r="B75" s="21">
        <f>+SUM(B76:B78)</f>
        <v>13500</v>
      </c>
    </row>
    <row r="76" spans="1:2" ht="20.25" outlineLevel="1">
      <c r="A76" s="13" t="s">
        <v>10</v>
      </c>
      <c r="B76" s="11">
        <f>+'[2]Funcionamiento '!D196</f>
        <v>5000</v>
      </c>
    </row>
    <row r="77" spans="1:2" ht="20.25" outlineLevel="1">
      <c r="A77" s="13" t="s">
        <v>9</v>
      </c>
      <c r="B77" s="11">
        <v>6500</v>
      </c>
    </row>
    <row r="78" spans="1:2" ht="20.25" outlineLevel="1">
      <c r="A78" s="13" t="s">
        <v>8</v>
      </c>
      <c r="B78" s="11">
        <v>2000</v>
      </c>
    </row>
    <row r="79" spans="1:2" ht="21" thickBot="1">
      <c r="A79" s="19"/>
      <c r="B79" s="18"/>
    </row>
    <row r="80" spans="1:2" ht="21" thickBot="1">
      <c r="A80" s="17" t="s">
        <v>7</v>
      </c>
      <c r="B80" s="9">
        <f>+B81</f>
        <v>27038</v>
      </c>
    </row>
    <row r="81" spans="1:2" ht="21" outlineLevel="1" thickBot="1">
      <c r="A81" s="16" t="s">
        <v>6</v>
      </c>
      <c r="B81" s="9">
        <f>SUM(B82:B85)</f>
        <v>27038</v>
      </c>
    </row>
    <row r="82" spans="1:2" ht="20.25" outlineLevel="1">
      <c r="A82" s="15" t="s">
        <v>5</v>
      </c>
      <c r="B82" s="14">
        <v>10000</v>
      </c>
    </row>
    <row r="83" spans="1:2" ht="20.25" outlineLevel="1">
      <c r="A83" s="13" t="s">
        <v>4</v>
      </c>
      <c r="B83" s="11">
        <v>10000</v>
      </c>
    </row>
    <row r="84" spans="1:2" ht="20.25" outlineLevel="1">
      <c r="A84" s="13" t="s">
        <v>3</v>
      </c>
      <c r="B84" s="11">
        <v>7038</v>
      </c>
    </row>
    <row r="85" spans="1:2" ht="21" thickBot="1">
      <c r="A85" s="12"/>
      <c r="B85" s="11"/>
    </row>
    <row r="86" spans="1:2" ht="21" thickBot="1">
      <c r="A86" s="10" t="s">
        <v>2</v>
      </c>
      <c r="B86" s="9">
        <f>+B80+B17</f>
        <v>715908</v>
      </c>
    </row>
    <row r="87" spans="1:2" ht="12.75" hidden="1" customHeight="1">
      <c r="A87" s="8" t="s">
        <v>1</v>
      </c>
      <c r="B87" s="7"/>
    </row>
    <row r="88" spans="1:2" hidden="1">
      <c r="A88" s="6"/>
      <c r="B88" s="5"/>
    </row>
    <row r="89" spans="1:2" ht="18.75" hidden="1" thickBot="1">
      <c r="A89" s="4" t="s">
        <v>0</v>
      </c>
      <c r="B89" s="3"/>
    </row>
    <row r="90" spans="1:2" hidden="1">
      <c r="A90" s="6"/>
      <c r="B90" s="5"/>
    </row>
    <row r="91" spans="1:2" hidden="1">
      <c r="A91" s="6"/>
      <c r="B91" s="5"/>
    </row>
    <row r="92" spans="1:2" ht="18.75" hidden="1" thickBot="1">
      <c r="A92" s="4"/>
      <c r="B92" s="3"/>
    </row>
    <row r="95" spans="1:2">
      <c r="B95" s="1"/>
    </row>
    <row r="96" spans="1:2">
      <c r="B96" s="1"/>
    </row>
    <row r="97" spans="1:2">
      <c r="A97" s="2"/>
      <c r="B97" s="1"/>
    </row>
    <row r="98" spans="1:2">
      <c r="B98" s="1"/>
    </row>
  </sheetData>
  <mergeCells count="1">
    <mergeCell ref="A1:B1"/>
  </mergeCells>
  <phoneticPr fontId="0" type="noConversion"/>
  <printOptions verticalCentered="1"/>
  <pageMargins left="1.2204724409448819" right="0" top="0.19685039370078741" bottom="0.39370078740157483" header="0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ProyPres2015Definit</vt:lpstr>
      <vt:lpstr>ProyPres2015Definit!Área_de_impresión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Marsal</dc:creator>
  <cp:lastModifiedBy>CUMBRE</cp:lastModifiedBy>
  <cp:lastPrinted>2014-12-14T16:19:14Z</cp:lastPrinted>
  <dcterms:created xsi:type="dcterms:W3CDTF">2014-12-10T15:39:55Z</dcterms:created>
  <dcterms:modified xsi:type="dcterms:W3CDTF">2014-12-15T19:28:44Z</dcterms:modified>
</cp:coreProperties>
</file>